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6-2024 NPO\1 výzva\"/>
    </mc:Choice>
  </mc:AlternateContent>
  <xr:revisionPtr revIDLastSave="0" documentId="13_ncr:1_{35F30DF5-B400-4396-9260-37DC976A3EE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0" i="1"/>
  <c r="T11" i="1"/>
  <c r="T13" i="1"/>
  <c r="S14" i="1"/>
  <c r="P8" i="1"/>
  <c r="P9" i="1"/>
  <c r="P10" i="1"/>
  <c r="P11" i="1"/>
  <c r="P12" i="1"/>
  <c r="P13" i="1"/>
  <c r="Q18" i="1" s="1"/>
  <c r="P14" i="1"/>
  <c r="P15" i="1"/>
  <c r="T8" i="1"/>
  <c r="S9" i="1"/>
  <c r="T9" i="1"/>
  <c r="S10" i="1"/>
  <c r="S12" i="1"/>
  <c r="T12" i="1"/>
  <c r="S13" i="1"/>
  <c r="T14" i="1"/>
  <c r="S15" i="1"/>
  <c r="T15" i="1"/>
  <c r="T7" i="1"/>
  <c r="P7" i="1"/>
  <c r="S11" i="1" l="1"/>
  <c r="S7" i="1"/>
  <c r="R18" i="1" s="1"/>
</calcChain>
</file>

<file path=xl/sharedStrings.xml><?xml version="1.0" encoding="utf-8"?>
<sst xmlns="http://schemas.openxmlformats.org/spreadsheetml/2006/main" count="79" uniqueCount="61">
  <si>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</si>
  <si>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</si>
  <si>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</si>
  <si>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</si>
  <si>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</si>
  <si>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</si>
  <si>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</si>
  <si>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</si>
  <si>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</si>
  <si>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</si>
  <si>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</si>
  <si>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</si>
  <si>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23252000-5 - Antény a reflektory</t>
  </si>
  <si>
    <t>32341000-5 - Mikrofony</t>
  </si>
  <si>
    <t>32351000-8 - Příslušenství pro zvuková a video zařízení</t>
  </si>
  <si>
    <t>32572000-3 - Komunikační kabely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</si>
  <si>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</si>
  <si>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</si>
  <si>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</si>
  <si>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</si>
  <si>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</si>
  <si>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</si>
  <si>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</si>
  <si>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</si>
  <si>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</si>
  <si>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</si>
  <si>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</si>
  <si>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</si>
  <si>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</si>
  <si>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</si>
  <si>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</si>
  <si>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</si>
  <si>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</si>
  <si>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</si>
  <si>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Příloha č. 2 Kupní smlouvy - technická specifikace
Audiovizuální technika (II.) 026 - 2024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</si>
  <si>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</si>
  <si>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</si>
  <si>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 Stmívací jednotka 4x1KW </t>
  </si>
  <si>
    <t>Stmívací jednotka 1x2KW</t>
  </si>
  <si>
    <t>Univerzalní Case na DMX pult</t>
  </si>
  <si>
    <t>Univerzalní Case na Mix pult</t>
  </si>
  <si>
    <t xml:space="preserve"> Mikrofon zpěvní univerzální, s vypínačem 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</si>
  <si>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</si>
  <si>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Včetně odborné instalace a zaškolení.</t>
  </si>
  <si>
    <t>Klára Bauerová,
Tel.: 37763 6341</t>
  </si>
  <si>
    <t>Chodské náměstí 1,
301 00 Plzeň,
Fakulta pedagogická - Katedra pedagogiky,
ateliér dramatické výchovy</t>
  </si>
  <si>
    <t>Stmívací jednotka 4x1KW – zapojují se přes ní reflektory do stmívacího pultu. 
Min. 1 vstup 230V 16A 50Hz; min. 4 výstupy 0-230V 6A 50Hz.</t>
  </si>
  <si>
    <t>Stmívací jednotka 1x2KW – zapojují se přes ni reflektory do stmívacího pultu. 
Min. 1 vstup 230V 16A 50Hz; min. 1 výstup 0-230V 10A 50Hz.</t>
  </si>
  <si>
    <t>Bezpečný box na techniku s kolečky.  Minimální vnitřní rozměr: šířka 65 cm x výška 40 cm x hloubka 49 cm. Jedná se o bezpečné úložiště pro naše divadelní reflektory, stmívače, kabeláž...</t>
  </si>
  <si>
    <t>Case min. 65x40x49 s kolečky</t>
  </si>
  <si>
    <t xml:space="preserve">Univerzalní Case na DMX pult – bezpečný box na stmívací pult, který máme - Botex, Scene Setter DC-1224 24CH DMX Console. </t>
  </si>
  <si>
    <t xml:space="preserve">Univerzalní Case na Mix pult – bezpečný box na zvukový mix pult, který máme - behringer XENYX Q1204. </t>
  </si>
  <si>
    <t>Mikrofon zpěvní univerzální, s vypínačem – zpěvní mikrofony propojitelné s mix pultem, který máme.
Směrovost kardioidní, frekvenční rozsah min. 50 - 15000Hz; vstupní impedance min. 300 Ohm; citlivost min. - 56 dBV/Pa (1,85 mV).</t>
  </si>
  <si>
    <t>Společná faktura - fakturu doručit do 14.6.2024</t>
  </si>
  <si>
    <t>21 dní (nejpozději však do 14.6.2024  včetně fakturace z důvodu ukončení projektu - platí co nastane dříve)</t>
  </si>
  <si>
    <r>
      <t xml:space="preserve"> Kabel </t>
    </r>
    <r>
      <rPr>
        <sz val="11"/>
        <color theme="1"/>
        <rFont val="Calibri"/>
        <family val="2"/>
        <charset val="238"/>
        <scheme val="minor"/>
      </rPr>
      <t>10m XLR/ 6,5 Jack + pásek vázací</t>
    </r>
  </si>
  <si>
    <r>
      <t xml:space="preserve">Kabel </t>
    </r>
    <r>
      <rPr>
        <sz val="11"/>
        <color theme="1"/>
        <rFont val="Calibri"/>
        <family val="2"/>
        <charset val="238"/>
        <scheme val="minor"/>
      </rPr>
      <t>6m XL</t>
    </r>
    <r>
      <rPr>
        <sz val="11"/>
        <rFont val="Calibri"/>
        <family val="2"/>
        <charset val="238"/>
        <scheme val="minor"/>
      </rPr>
      <t xml:space="preserve">R/ 6,5 </t>
    </r>
    <r>
      <rPr>
        <sz val="11"/>
        <color theme="1"/>
        <rFont val="Calibri"/>
        <family val="2"/>
        <charset val="238"/>
        <scheme val="minor"/>
      </rPr>
      <t>Jack + pásek vázací</t>
    </r>
  </si>
  <si>
    <r>
      <t xml:space="preserve"> Kabel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délka 6 m, XLR/ 6,5 Jack + pásek vázací – kabel propojující mikrofon s mix pultem. </t>
    </r>
  </si>
  <si>
    <r>
      <t xml:space="preserve">Kabel </t>
    </r>
    <r>
      <rPr>
        <sz val="11"/>
        <color theme="1"/>
        <rFont val="Calibri"/>
        <family val="2"/>
        <charset val="238"/>
        <scheme val="minor"/>
      </rPr>
      <t xml:space="preserve">10m XLR + pásek vázací </t>
    </r>
  </si>
  <si>
    <r>
      <t xml:space="preserve"> Kabel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délka 10 m, XLR + pásek vázací – kabel propojující hudební nástroj s mix pultem. </t>
    </r>
  </si>
  <si>
    <t>Kabel délka 10 m, XLR/ 6,5 Jack + pásek vázací - kabel propojující hudební nástroj s mix pultem.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</si>
</sst>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16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4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left" vertical="center" wrapText="1" indent="1"/>
    </xf>
    <xf numFmtId="0" fontId="25" fillId="4" borderId="9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0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left" vertical="center" wrapText="1" indent="1"/>
    </xf>
    <xf numFmtId="0" fontId="25" fillId="4" borderId="11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0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0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5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1" style="3" customWidth="1"/>
    <col min="4" max="4" width="10.7109375" style="108" customWidth="1"/>
    <col min="5" max="5" width="10.28515625" style="109" customWidth="1"/>
    <col min="6" max="6" width="123.7109375" style="3" customWidth="1"/>
    <col min="7" max="7" width="29.7109375" style="3" customWidth="1"/>
    <col min="8" max="8" width="24.42578125" style="3" customWidth="1"/>
    <col min="9" max="9" width="25.5703125" style="3" customWidth="1"/>
    <col min="10" max="10" width="16.5703125" style="3" customWidth="1"/>
    <col min="11" max="11" width="68.5703125" style="1" customWidth="1"/>
    <col min="12" max="12" width="28.85546875" style="1" customWidth="1"/>
    <col min="13" max="13" width="23.7109375" style="1" customWidth="1"/>
    <col min="14" max="14" width="35" style="3" customWidth="1"/>
    <col min="15" max="15" width="28" style="3" customWidth="1"/>
    <col min="16" max="16" width="17.7109375" style="3" hidden="1" customWidth="1"/>
    <col min="17" max="17" width="21.5703125" style="1" customWidth="1"/>
    <col min="18" max="18" width="23.28515625" style="1" customWidth="1"/>
    <col min="19" max="19" width="20.7109375" style="1" bestFit="1" customWidth="1"/>
    <col min="20" max="20" width="21" style="1" customWidth="1"/>
    <col min="21" max="21" width="11.5703125" style="1" hidden="1" customWidth="1"/>
    <col min="22" max="22" width="36.28515625" style="5" customWidth="1"/>
    <col min="23" max="16384" width="9.140625" style="1"/>
  </cols>
  <sheetData>
    <row r="1" spans="1:22" ht="42.6" customHeight="1" x14ac:dyDescent="0.25">
      <c r="B1" s="2" t="s">
        <v>34</v>
      </c>
      <c r="C1" s="2"/>
      <c r="D1" s="2"/>
      <c r="E1" s="2"/>
      <c r="G1" s="4"/>
    </row>
    <row r="2" spans="1:22" ht="42" customHeight="1" x14ac:dyDescent="0.25">
      <c r="C2" s="1"/>
      <c r="D2" s="6"/>
      <c r="E2" s="7"/>
      <c r="F2" s="8"/>
      <c r="G2" s="9"/>
      <c r="H2" s="9"/>
      <c r="I2" s="9"/>
      <c r="J2" s="9"/>
      <c r="K2" s="9"/>
      <c r="L2" s="9"/>
      <c r="M2" s="9"/>
      <c r="N2" s="9"/>
      <c r="O2" s="8"/>
      <c r="P2" s="8"/>
      <c r="Q2" s="8"/>
      <c r="R2" s="8"/>
      <c r="T2" s="10"/>
      <c r="U2" s="11"/>
      <c r="V2" s="12"/>
    </row>
    <row r="3" spans="1:22" ht="15.75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6"/>
      <c r="R3" s="16"/>
      <c r="T3" s="10"/>
    </row>
    <row r="4" spans="1:22" ht="18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8"/>
      <c r="O4" s="8"/>
      <c r="P4" s="8"/>
      <c r="Q4" s="10"/>
      <c r="R4" s="10"/>
      <c r="T4" s="10"/>
    </row>
    <row r="5" spans="1:22" ht="34.5" customHeight="1" thickBot="1" x14ac:dyDescent="0.3">
      <c r="B5" s="19"/>
      <c r="C5" s="20"/>
      <c r="D5" s="21"/>
      <c r="E5" s="21"/>
      <c r="F5" s="8"/>
      <c r="G5" s="22" t="s">
        <v>2</v>
      </c>
      <c r="H5" s="22" t="s">
        <v>2</v>
      </c>
      <c r="I5" s="8"/>
      <c r="J5" s="8"/>
      <c r="N5" s="8"/>
      <c r="O5" s="23"/>
      <c r="P5" s="23"/>
      <c r="R5" s="24" t="s">
        <v>2</v>
      </c>
      <c r="V5" s="25"/>
    </row>
    <row r="6" spans="1:22" ht="67.150000000000006" customHeight="1" thickTop="1" thickBot="1" x14ac:dyDescent="0.3">
      <c r="B6" s="26" t="s">
        <v>3</v>
      </c>
      <c r="C6" s="27" t="s">
        <v>16</v>
      </c>
      <c r="D6" s="27" t="s">
        <v>4</v>
      </c>
      <c r="E6" s="27" t="s">
        <v>17</v>
      </c>
      <c r="F6" s="27" t="s">
        <v>18</v>
      </c>
      <c r="G6" s="28" t="s">
        <v>5</v>
      </c>
      <c r="H6" s="28" t="s">
        <v>29</v>
      </c>
      <c r="I6" s="29" t="s">
        <v>19</v>
      </c>
      <c r="J6" s="29" t="s">
        <v>20</v>
      </c>
      <c r="K6" s="27" t="s">
        <v>36</v>
      </c>
      <c r="L6" s="29" t="s">
        <v>21</v>
      </c>
      <c r="M6" s="30" t="s">
        <v>22</v>
      </c>
      <c r="N6" s="29" t="s">
        <v>23</v>
      </c>
      <c r="O6" s="31" t="s">
        <v>30</v>
      </c>
      <c r="P6" s="29" t="s">
        <v>24</v>
      </c>
      <c r="Q6" s="27" t="s">
        <v>6</v>
      </c>
      <c r="R6" s="32" t="s">
        <v>7</v>
      </c>
      <c r="S6" s="33" t="s">
        <v>8</v>
      </c>
      <c r="T6" s="33" t="s">
        <v>9</v>
      </c>
      <c r="U6" s="29" t="s">
        <v>25</v>
      </c>
      <c r="V6" s="29" t="s">
        <v>26</v>
      </c>
    </row>
    <row r="7" spans="1:22" ht="54.75" customHeight="1" thickTop="1" x14ac:dyDescent="0.25">
      <c r="A7" s="34"/>
      <c r="B7" s="35">
        <v>1</v>
      </c>
      <c r="C7" s="36" t="s">
        <v>37</v>
      </c>
      <c r="D7" s="37">
        <v>3</v>
      </c>
      <c r="E7" s="38" t="s">
        <v>33</v>
      </c>
      <c r="F7" s="39" t="s">
        <v>46</v>
      </c>
      <c r="G7" s="110"/>
      <c r="H7" s="40" t="s">
        <v>31</v>
      </c>
      <c r="I7" s="41" t="s">
        <v>53</v>
      </c>
      <c r="J7" s="42" t="s">
        <v>35</v>
      </c>
      <c r="K7" s="43" t="s">
        <v>42</v>
      </c>
      <c r="L7" s="44" t="s">
        <v>43</v>
      </c>
      <c r="M7" s="45" t="s">
        <v>44</v>
      </c>
      <c r="N7" s="43" t="s">
        <v>45</v>
      </c>
      <c r="O7" s="46" t="s">
        <v>54</v>
      </c>
      <c r="P7" s="47">
        <f>D7*Q7</f>
        <v>10440</v>
      </c>
      <c r="Q7" s="48">
        <v>3480</v>
      </c>
      <c r="R7" s="113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51" t="s">
        <v>12</v>
      </c>
    </row>
    <row r="8" spans="1:22" ht="54.75" customHeight="1" x14ac:dyDescent="0.25">
      <c r="A8" s="34"/>
      <c r="B8" s="52">
        <v>2</v>
      </c>
      <c r="C8" s="53" t="s">
        <v>38</v>
      </c>
      <c r="D8" s="54">
        <v>2</v>
      </c>
      <c r="E8" s="55" t="s">
        <v>33</v>
      </c>
      <c r="F8" s="56" t="s">
        <v>47</v>
      </c>
      <c r="G8" s="111"/>
      <c r="H8" s="57" t="s">
        <v>31</v>
      </c>
      <c r="I8" s="58"/>
      <c r="J8" s="59"/>
      <c r="K8" s="58"/>
      <c r="L8" s="60"/>
      <c r="M8" s="61"/>
      <c r="N8" s="61"/>
      <c r="O8" s="62"/>
      <c r="P8" s="63">
        <f>D8*Q8</f>
        <v>3876</v>
      </c>
      <c r="Q8" s="64">
        <v>1938</v>
      </c>
      <c r="R8" s="114"/>
      <c r="S8" s="65">
        <f>D8*R8</f>
        <v>0</v>
      </c>
      <c r="T8" s="66" t="str">
        <f t="shared" ref="T8:T15" si="1">IF(ISNUMBER(R8), IF(R8&gt;Q8,"NEVYHOVUJE","VYHOVUJE")," ")</f>
        <v xml:space="preserve"> </v>
      </c>
      <c r="U8" s="67"/>
      <c r="V8" s="68"/>
    </row>
    <row r="9" spans="1:22" ht="54.75" customHeight="1" x14ac:dyDescent="0.25">
      <c r="A9" s="34"/>
      <c r="B9" s="52">
        <v>3</v>
      </c>
      <c r="C9" s="69" t="s">
        <v>49</v>
      </c>
      <c r="D9" s="54">
        <v>5</v>
      </c>
      <c r="E9" s="55" t="s">
        <v>33</v>
      </c>
      <c r="F9" s="56" t="s">
        <v>48</v>
      </c>
      <c r="G9" s="111"/>
      <c r="H9" s="57" t="s">
        <v>31</v>
      </c>
      <c r="I9" s="58"/>
      <c r="J9" s="59"/>
      <c r="K9" s="58"/>
      <c r="L9" s="60"/>
      <c r="M9" s="61"/>
      <c r="N9" s="61"/>
      <c r="O9" s="62"/>
      <c r="P9" s="63">
        <f>D9*Q9</f>
        <v>41315</v>
      </c>
      <c r="Q9" s="64">
        <v>8263</v>
      </c>
      <c r="R9" s="114"/>
      <c r="S9" s="65">
        <f>D9*R9</f>
        <v>0</v>
      </c>
      <c r="T9" s="66" t="str">
        <f t="shared" si="1"/>
        <v xml:space="preserve"> </v>
      </c>
      <c r="U9" s="67"/>
      <c r="V9" s="70" t="s">
        <v>14</v>
      </c>
    </row>
    <row r="10" spans="1:22" ht="54.75" customHeight="1" x14ac:dyDescent="0.25">
      <c r="A10" s="34"/>
      <c r="B10" s="52">
        <v>4</v>
      </c>
      <c r="C10" s="53" t="s">
        <v>39</v>
      </c>
      <c r="D10" s="54">
        <v>1</v>
      </c>
      <c r="E10" s="55" t="s">
        <v>33</v>
      </c>
      <c r="F10" s="56" t="s">
        <v>50</v>
      </c>
      <c r="G10" s="111"/>
      <c r="H10" s="57" t="s">
        <v>31</v>
      </c>
      <c r="I10" s="58"/>
      <c r="J10" s="59"/>
      <c r="K10" s="58"/>
      <c r="L10" s="60"/>
      <c r="M10" s="61"/>
      <c r="N10" s="61"/>
      <c r="O10" s="62"/>
      <c r="P10" s="63">
        <f>D10*Q10</f>
        <v>5821</v>
      </c>
      <c r="Q10" s="64">
        <v>5821</v>
      </c>
      <c r="R10" s="114"/>
      <c r="S10" s="65">
        <f>D10*R10</f>
        <v>0</v>
      </c>
      <c r="T10" s="66" t="str">
        <f t="shared" si="1"/>
        <v xml:space="preserve"> </v>
      </c>
      <c r="U10" s="67"/>
      <c r="V10" s="67"/>
    </row>
    <row r="11" spans="1:22" ht="54.75" customHeight="1" x14ac:dyDescent="0.25">
      <c r="A11" s="34"/>
      <c r="B11" s="52">
        <v>5</v>
      </c>
      <c r="C11" s="53" t="s">
        <v>40</v>
      </c>
      <c r="D11" s="54">
        <v>1</v>
      </c>
      <c r="E11" s="55" t="s">
        <v>33</v>
      </c>
      <c r="F11" s="56" t="s">
        <v>51</v>
      </c>
      <c r="G11" s="111"/>
      <c r="H11" s="57" t="s">
        <v>31</v>
      </c>
      <c r="I11" s="58"/>
      <c r="J11" s="59"/>
      <c r="K11" s="58"/>
      <c r="L11" s="60"/>
      <c r="M11" s="61"/>
      <c r="N11" s="61"/>
      <c r="O11" s="62"/>
      <c r="P11" s="63">
        <f>D11*Q11</f>
        <v>2469</v>
      </c>
      <c r="Q11" s="64">
        <v>2469</v>
      </c>
      <c r="R11" s="114"/>
      <c r="S11" s="65">
        <f>D11*R11</f>
        <v>0</v>
      </c>
      <c r="T11" s="66" t="str">
        <f t="shared" si="1"/>
        <v xml:space="preserve"> </v>
      </c>
      <c r="U11" s="67"/>
      <c r="V11" s="68"/>
    </row>
    <row r="12" spans="1:22" ht="54.75" customHeight="1" x14ac:dyDescent="0.25">
      <c r="A12" s="34"/>
      <c r="B12" s="52">
        <v>6</v>
      </c>
      <c r="C12" s="71" t="s">
        <v>55</v>
      </c>
      <c r="D12" s="54">
        <v>1</v>
      </c>
      <c r="E12" s="55" t="s">
        <v>33</v>
      </c>
      <c r="F12" s="56" t="s">
        <v>60</v>
      </c>
      <c r="G12" s="111"/>
      <c r="H12" s="57" t="s">
        <v>31</v>
      </c>
      <c r="I12" s="58"/>
      <c r="J12" s="59"/>
      <c r="K12" s="58"/>
      <c r="L12" s="60"/>
      <c r="M12" s="61"/>
      <c r="N12" s="61"/>
      <c r="O12" s="62"/>
      <c r="P12" s="63">
        <f>D12*Q12</f>
        <v>559</v>
      </c>
      <c r="Q12" s="64">
        <v>559</v>
      </c>
      <c r="R12" s="114"/>
      <c r="S12" s="65">
        <f>D12*R12</f>
        <v>0</v>
      </c>
      <c r="T12" s="66" t="str">
        <f t="shared" si="1"/>
        <v xml:space="preserve"> </v>
      </c>
      <c r="U12" s="67"/>
      <c r="V12" s="70" t="s">
        <v>15</v>
      </c>
    </row>
    <row r="13" spans="1:22" ht="54.75" customHeight="1" x14ac:dyDescent="0.25">
      <c r="A13" s="34"/>
      <c r="B13" s="52">
        <v>7</v>
      </c>
      <c r="C13" s="71" t="s">
        <v>56</v>
      </c>
      <c r="D13" s="54">
        <v>2</v>
      </c>
      <c r="E13" s="55" t="s">
        <v>33</v>
      </c>
      <c r="F13" s="56" t="s">
        <v>57</v>
      </c>
      <c r="G13" s="111"/>
      <c r="H13" s="57" t="s">
        <v>31</v>
      </c>
      <c r="I13" s="58"/>
      <c r="J13" s="59"/>
      <c r="K13" s="58"/>
      <c r="L13" s="60"/>
      <c r="M13" s="61"/>
      <c r="N13" s="61"/>
      <c r="O13" s="62"/>
      <c r="P13" s="63">
        <f>D13*Q13</f>
        <v>1030</v>
      </c>
      <c r="Q13" s="64">
        <v>515</v>
      </c>
      <c r="R13" s="114"/>
      <c r="S13" s="65">
        <f>D13*R13</f>
        <v>0</v>
      </c>
      <c r="T13" s="66" t="str">
        <f t="shared" si="1"/>
        <v xml:space="preserve"> </v>
      </c>
      <c r="U13" s="67"/>
      <c r="V13" s="67"/>
    </row>
    <row r="14" spans="1:22" ht="54.75" customHeight="1" x14ac:dyDescent="0.25">
      <c r="A14" s="34"/>
      <c r="B14" s="52">
        <v>8</v>
      </c>
      <c r="C14" s="71" t="s">
        <v>58</v>
      </c>
      <c r="D14" s="54">
        <v>3</v>
      </c>
      <c r="E14" s="55" t="s">
        <v>33</v>
      </c>
      <c r="F14" s="56" t="s">
        <v>59</v>
      </c>
      <c r="G14" s="111"/>
      <c r="H14" s="57" t="s">
        <v>31</v>
      </c>
      <c r="I14" s="58"/>
      <c r="J14" s="59"/>
      <c r="K14" s="58"/>
      <c r="L14" s="60"/>
      <c r="M14" s="61"/>
      <c r="N14" s="61"/>
      <c r="O14" s="62"/>
      <c r="P14" s="63">
        <f>D14*Q14</f>
        <v>1632</v>
      </c>
      <c r="Q14" s="64">
        <v>544</v>
      </c>
      <c r="R14" s="114"/>
      <c r="S14" s="65">
        <f>D14*R14</f>
        <v>0</v>
      </c>
      <c r="T14" s="66" t="str">
        <f t="shared" si="1"/>
        <v xml:space="preserve"> </v>
      </c>
      <c r="U14" s="67"/>
      <c r="V14" s="68"/>
    </row>
    <row r="15" spans="1:22" ht="71.25" customHeight="1" thickBot="1" x14ac:dyDescent="0.3">
      <c r="A15" s="34"/>
      <c r="B15" s="72">
        <v>9</v>
      </c>
      <c r="C15" s="73" t="s">
        <v>41</v>
      </c>
      <c r="D15" s="74">
        <v>2</v>
      </c>
      <c r="E15" s="75" t="s">
        <v>33</v>
      </c>
      <c r="F15" s="76" t="s">
        <v>52</v>
      </c>
      <c r="G15" s="112"/>
      <c r="H15" s="77" t="s">
        <v>31</v>
      </c>
      <c r="I15" s="78"/>
      <c r="J15" s="79"/>
      <c r="K15" s="78"/>
      <c r="L15" s="80"/>
      <c r="M15" s="81"/>
      <c r="N15" s="81"/>
      <c r="O15" s="82"/>
      <c r="P15" s="83">
        <f>D15*Q15</f>
        <v>5168</v>
      </c>
      <c r="Q15" s="84">
        <v>2584</v>
      </c>
      <c r="R15" s="115"/>
      <c r="S15" s="85">
        <f>D15*R15</f>
        <v>0</v>
      </c>
      <c r="T15" s="86" t="str">
        <f t="shared" si="1"/>
        <v xml:space="preserve"> </v>
      </c>
      <c r="U15" s="87"/>
      <c r="V15" s="75" t="s">
        <v>13</v>
      </c>
    </row>
    <row r="16" spans="1:22" ht="13.5" customHeight="1" thickTop="1" thickBot="1" x14ac:dyDescent="0.3"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  <c r="S16" s="88"/>
    </row>
    <row r="17" spans="2:22" ht="49.5" customHeight="1" thickTop="1" thickBot="1" x14ac:dyDescent="0.3">
      <c r="B17" s="89" t="s">
        <v>28</v>
      </c>
      <c r="C17" s="90"/>
      <c r="D17" s="90"/>
      <c r="E17" s="90"/>
      <c r="F17" s="90"/>
      <c r="G17" s="90"/>
      <c r="H17" s="91"/>
      <c r="I17" s="92"/>
      <c r="J17" s="92"/>
      <c r="K17" s="92"/>
      <c r="L17" s="93"/>
      <c r="M17" s="25"/>
      <c r="N17" s="25"/>
      <c r="O17" s="94"/>
      <c r="P17" s="94"/>
      <c r="Q17" s="95" t="s">
        <v>10</v>
      </c>
      <c r="R17" s="96" t="s">
        <v>11</v>
      </c>
      <c r="S17" s="97"/>
      <c r="T17" s="98"/>
      <c r="U17" s="23"/>
      <c r="V17" s="99"/>
    </row>
    <row r="18" spans="2:22" ht="53.25" customHeight="1" thickTop="1" thickBot="1" x14ac:dyDescent="0.3">
      <c r="B18" s="100" t="s">
        <v>27</v>
      </c>
      <c r="C18" s="100"/>
      <c r="D18" s="100"/>
      <c r="E18" s="100"/>
      <c r="F18" s="100"/>
      <c r="G18" s="100"/>
      <c r="H18" s="100"/>
      <c r="I18" s="101"/>
      <c r="L18" s="6"/>
      <c r="M18" s="6"/>
      <c r="N18" s="6"/>
      <c r="O18" s="102"/>
      <c r="P18" s="102"/>
      <c r="Q18" s="103">
        <f>SUM(P7:P15)</f>
        <v>72310</v>
      </c>
      <c r="R18" s="104">
        <f>SUM(S7:S15)</f>
        <v>0</v>
      </c>
      <c r="S18" s="105"/>
      <c r="T18" s="106"/>
    </row>
    <row r="19" spans="2:22" ht="15.75" thickTop="1" x14ac:dyDescent="0.25">
      <c r="B19" s="107" t="s">
        <v>32</v>
      </c>
      <c r="C19" s="107"/>
      <c r="D19" s="107"/>
      <c r="E19" s="107"/>
      <c r="F19" s="107"/>
    </row>
    <row r="20" spans="2:22" ht="14.25" customHeight="1" x14ac:dyDescent="0.25"/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5Sr6/+lVylg7xsjQMaJv41Y6pjODhqSMqNgl7RGgAzsrF6pZHh1etsYeu5gEIHr0kPtslI2cvoGRtbUBFcAiuA==" saltValue="gEqolKVSIMhBHgTWnmhWgw==" spinCount="100000" sheet="1" objects="1" scenarios="1"/>
  <mergeCells count="18">
    <mergeCell ref="U7:U15"/>
    <mergeCell ref="V7:V8"/>
    <mergeCell ref="V9:V11"/>
    <mergeCell ref="V12:V14"/>
    <mergeCell ref="B1:E1"/>
    <mergeCell ref="G2:N3"/>
    <mergeCell ref="R18:T18"/>
    <mergeCell ref="B19:F19"/>
    <mergeCell ref="B18:H18"/>
    <mergeCell ref="B17:G17"/>
    <mergeCell ref="R17:T17"/>
    <mergeCell ref="I7:I15"/>
    <mergeCell ref="J7:J15"/>
    <mergeCell ref="K7:K15"/>
    <mergeCell ref="L7:L15"/>
    <mergeCell ref="M7:M15"/>
    <mergeCell ref="N7:N15"/>
    <mergeCell ref="O7:O15"/>
  </mergeCells>
  <conditionalFormatting sqref="D7:D15">
    <cfRule type="containsBlanks" dxfId="6" priority="1">
      <formula>LEN(TRIM(D7))=0</formula>
    </cfRule>
  </conditionalFormatting>
  <conditionalFormatting sqref="G7:H15 R7:R15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5">
    <cfRule type="notContainsBlanks" dxfId="2" priority="40">
      <formula>LEN(TRIM(G7))&gt;0</formula>
    </cfRule>
  </conditionalFormatting>
  <conditionalFormatting sqref="T7:T15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5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V12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2024-04-30T05:35:29Z</cp:lastPrinted>
  <dcterms:created xsi:type="dcterms:W3CDTF">2014-03-05T12:43:32Z</dcterms:created>
  <dcterms:modified xsi:type="dcterms:W3CDTF">2024-04-30T06:28:58Z</dcterms:modified>
</cp:coreProperties>
</file>